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Summary!$A$1:$K$82</definedName>
  </definedNames>
  <calcPr calcId="145621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<sst xmlns="http://schemas.openxmlformats.org/spreadsheetml/2006/main" count="257" uniqueCount="65">
  <si>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</si>
  <si>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</si>
  <si>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</si>
  <si>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</si>
  <si>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</si>
  <si>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</si>
  <si>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</si>
  <si>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</si>
  <si>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</si>
  <si>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</si>
  <si>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</si>
  <si>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</si>
  <si>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</si>
  <si>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</si>
  <si>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</si>
  <si>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</si>
  <si>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</si>
  <si>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</si>
  <si>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</si>
  <si>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</si>
  <si>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</si>
  <si>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</si>
  <si>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</si>
  <si>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</si>
  <si>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</si>
  <si>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</si>
  <si>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</si>
  <si>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</si>
  <si>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</si>
  <si>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</si>
  <si>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</si>
  <si>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</si>
  <si>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</si>
  <si>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</si>
  <si>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</si>
  <si>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</si>
  <si>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</si>
  <si>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</si>
  <si>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</si>
  <si>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</si>
  <si>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</si>
  <si>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</si>
  <si>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</si>
  <si>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</si>
  <si>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</si>
  <si>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</si>
  <si>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</si>
  <si>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</si>
  <si>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</si>
  <si>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</si>
  <si>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</si>
  <si>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</si>
  <si>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</si>
  <si>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</si>
  <si>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</si>
  <si>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</si>
  <si>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19/12/2022</t>
  </si>
  <si>
    <t>- Generally the topics are numerical, however, without understanding the whole concept; numerical knowledge does not feel like learning anything.</t>
  </si>
  <si>
    <t>I don't mean that we did not talk about the meanings of theories but more time spent on it could've been better.</t>
  </si>
  <si>
    <t>- Jamel Hocam işini yaparken her ne kadar profesyonel olduğunu düşünsem de bazen bazı önyargılarının olduğunu düşünüyorum. Bana bağlı olarak</t>
  </si>
  <si>
    <t>karşılıklı saygıyı kaybetmesede bazen karşıdaki kişiyi rencide edecek veya arkadaşlarına veya çevresine karşı zan altında bırakacak iğneleyeci</t>
  </si>
  <si>
    <t>cümleler kurabiliyor. Ders konusunda herşeye çok hakim ve çok iyi bir öğretici olduğunu düşünüyorum.</t>
  </si>
  <si>
    <t>- The course will be positive for our future and also impact in quite better than other courses but the course should be less heavier than now</t>
  </si>
  <si>
    <t>because of several reasons. The heaviness of class may damage our performances due to lack of motivation. It is quite motivating objectives to</t>
  </si>
  <si>
    <t>learn but we can minimize the heaviness of course especially in exams with doing in computer and without filling the papers.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</si>
</sst>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4.333333333333333</c:v>
                </c:pt>
                <c:pt idx="3">
                  <c:v>4.666666666666667</c:v>
                </c:pt>
                <c:pt idx="4">
                  <c:v>4.666666666666667</c:v>
                </c:pt>
                <c:pt idx="5">
                  <c:v>5</c:v>
                </c:pt>
                <c:pt idx="6">
                  <c:v>4.666666666666667</c:v>
                </c:pt>
                <c:pt idx="7">
                  <c:v>4.666666666666667</c:v>
                </c:pt>
                <c:pt idx="8">
                  <c:v>5</c:v>
                </c:pt>
                <c:pt idx="9">
                  <c:v>5</c:v>
                </c:pt>
                <c:pt idx="10">
                  <c:v>4.333333333333333</c:v>
                </c:pt>
                <c:pt idx="11">
                  <c:v>5</c:v>
                </c:pt>
                <c:pt idx="12">
                  <c:v>5</c:v>
                </c:pt>
                <c:pt idx="13">
                  <c:v>4.333333333333333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4.666666666666667</c:v>
                </c:pt>
                <c:pt idx="18">
                  <c:v>4.666666666666667</c:v>
                </c:pt>
                <c:pt idx="19">
                  <c:v>5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4.333333333333333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4.666666666666667</c:v>
                </c:pt>
                <c:pt idx="7">
                  <c:v>4.666666666666667</c:v>
                </c:pt>
                <c:pt idx="8">
                  <c:v>5</c:v>
                </c:pt>
                <c:pt idx="9">
                  <c:v>5</c:v>
                </c:pt>
                <c:pt idx="10">
                  <c:v>4.333333333333333</c:v>
                </c:pt>
                <c:pt idx="11">
                  <c:v>5</c:v>
                </c:pt>
                <c:pt idx="12">
                  <c:v>5</c:v>
                </c:pt>
                <c:pt idx="13">
                  <c:v>4.666666666666667</c:v>
                </c:pt>
                <c:pt idx="14">
                  <c:v>5</c:v>
                </c:pt>
                <c:pt idx="15">
                  <c:v>5</c:v>
                </c:pt>
                <c:pt idx="16">
                  <c:v>4.666666666666667</c:v>
                </c:pt>
                <c:pt idx="17">
                  <c:v>4.666666666666667</c:v>
                </c:pt>
                <c:pt idx="18">
                  <c:v>4.666666666666667</c:v>
                </c:pt>
                <c:pt idx="19">
                  <c:v>4.666666666666667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99808"/>
        <c:axId val="280359296"/>
      </c:lineChart>
      <c:catAx>
        <c:axId val="2789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80359296"/>
        <c:crosses val="autoZero"/>
        <c:auto val="1"/>
        <c:lblAlgn val="ctr"/>
        <c:lblOffset val="100"/>
        <c:noMultiLvlLbl val="0"/>
      </c:catAx>
      <c:valAx>
        <c:axId val="280359296"/>
        <c:scaling>
          <c:orientation val="minMax"/>
          <c:max val="5"/>
          <c:min val="4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899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0.6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4.333333333333333</v>
          </cell>
        </row>
        <row r="20">
          <cell r="H20">
            <v>4.666666666666667</v>
          </cell>
        </row>
        <row r="23">
          <cell r="H23">
            <v>4.666666666666667</v>
          </cell>
        </row>
        <row r="26">
          <cell r="H26">
            <v>5</v>
          </cell>
        </row>
        <row r="29">
          <cell r="H29">
            <v>4.666666666666667</v>
          </cell>
        </row>
        <row r="32">
          <cell r="H32">
            <v>4.666666666666667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4.333333333333333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4.333333333333333</v>
          </cell>
        </row>
        <row r="53">
          <cell r="H53">
            <v>5</v>
          </cell>
        </row>
        <row r="56">
          <cell r="H56">
            <v>5</v>
          </cell>
        </row>
        <row r="59">
          <cell r="H59">
            <v>5</v>
          </cell>
        </row>
        <row r="62">
          <cell r="H62">
            <v>4.666666666666667</v>
          </cell>
        </row>
        <row r="65">
          <cell r="H65">
            <v>4.666666666666667</v>
          </cell>
        </row>
        <row r="68">
          <cell r="H6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 t="s">
        <v>56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44</v>
      </c>
      <c r="D3"/>
      <c r="E3"/>
    </row>
    <row r="4" spans="1:14" ht="20.100000000000001" customHeight="1" x14ac:dyDescent="0.25">
      <c r="A4" s="70" t="s">
        <v>17</v>
      </c>
      <c r="B4" s="70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5</v>
      </c>
    </row>
    <row r="6" spans="1:14" ht="20.100000000000001" customHeight="1" x14ac:dyDescent="0.25">
      <c r="A6" s="3" t="s">
        <v>14</v>
      </c>
      <c r="B6" s="3"/>
      <c r="C6" s="13">
        <v>3</v>
      </c>
    </row>
    <row r="7" spans="1:14" ht="20.100000000000001" customHeight="1" x14ac:dyDescent="0.25">
      <c r="A7" s="3" t="s">
        <v>15</v>
      </c>
      <c r="B7" s="3"/>
      <c r="C7" s="14">
        <f>C6/C5</f>
        <v>0.6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3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3</v>
      </c>
      <c r="C14" s="21"/>
      <c r="D14" s="21"/>
      <c r="E14" s="21"/>
      <c r="F14" s="22"/>
      <c r="H14" s="31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1</v>
      </c>
      <c r="C17" s="21">
        <v>2</v>
      </c>
      <c r="D17" s="21"/>
      <c r="E17" s="21"/>
      <c r="F17" s="22"/>
      <c r="H17" s="31">
        <f>(B16*B17+C16*C17+D16*D17+E16*E17+F16*F17)/$C$6</f>
        <v>4.333333333333333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3</v>
      </c>
      <c r="C20" s="21"/>
      <c r="D20" s="21"/>
      <c r="E20" s="21"/>
      <c r="F20" s="22"/>
      <c r="H20" s="31">
        <f>(B19*B20+C19*C20+D19*D20+E19*E20+F19*F20)/$C$6</f>
        <v>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3</v>
      </c>
      <c r="C23" s="21"/>
      <c r="D23" s="21"/>
      <c r="E23" s="21"/>
      <c r="F23" s="22"/>
      <c r="H23" s="31">
        <f>(B22*B23+C22*C23+D22*D23+E22*E23+F22*F23)/$C$6</f>
        <v>5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3</v>
      </c>
      <c r="C26" s="21"/>
      <c r="D26" s="21"/>
      <c r="E26" s="21"/>
      <c r="F26" s="22"/>
      <c r="H26" s="31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2</v>
      </c>
      <c r="C29" s="21">
        <v>1</v>
      </c>
      <c r="D29" s="21"/>
      <c r="E29" s="21"/>
      <c r="F29" s="22"/>
      <c r="H29" s="31">
        <f>(B28*B29+C28*C29+D28*D29+E28*E29+F28*F29)/$C$6</f>
        <v>4.666666666666667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2</v>
      </c>
      <c r="C32" s="21">
        <v>1</v>
      </c>
      <c r="D32" s="21"/>
      <c r="E32" s="21"/>
      <c r="F32" s="22"/>
      <c r="H32" s="31">
        <f>(B31*B32+C31*C32+D31*D32+E31*E32+F31*F32)/$C$6</f>
        <v>4.666666666666667</v>
      </c>
      <c r="J32" s="68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3</v>
      </c>
      <c r="C35" s="21"/>
      <c r="D35" s="21"/>
      <c r="E35" s="21"/>
      <c r="F35" s="22"/>
      <c r="H35" s="31">
        <f>(B34*B35+C34*C35+D34*D35+E34*E35+F34*F35)/$C$6</f>
        <v>5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3</v>
      </c>
      <c r="C38" s="21"/>
      <c r="D38" s="21"/>
      <c r="E38" s="21"/>
      <c r="F38" s="22"/>
      <c r="H38" s="31">
        <f>(B37*B38+C37*C38+D37*D38+E37*E38+F37*F38)/$C$6</f>
        <v>5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1</v>
      </c>
      <c r="C41" s="21">
        <v>2</v>
      </c>
      <c r="D41" s="21"/>
      <c r="E41" s="21"/>
      <c r="F41" s="22"/>
      <c r="H41" s="31">
        <f>(B40*B41+C40*C41+D40*D41+E40*E41+F40*F41)/$C$6</f>
        <v>4.333333333333333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3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3</v>
      </c>
      <c r="C47" s="21"/>
      <c r="D47" s="21"/>
      <c r="E47" s="21"/>
      <c r="F47" s="22"/>
      <c r="H47" s="31">
        <f>(B46*B47+C46*C47+D46*D47+E46*E47+F46*F47)/$C$6</f>
        <v>5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2</v>
      </c>
      <c r="C50" s="21">
        <v>1</v>
      </c>
      <c r="D50" s="21"/>
      <c r="E50" s="21"/>
      <c r="F50" s="22"/>
      <c r="H50" s="31">
        <f>(B49*B50+C49*C50+D49*D50+E49*E50+F49*F50)/$C$6</f>
        <v>4.666666666666667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3</v>
      </c>
      <c r="C53" s="21"/>
      <c r="D53" s="21"/>
      <c r="E53" s="21"/>
      <c r="F53" s="22"/>
      <c r="H53" s="31">
        <f>(B52*B53+C52*C53+D52*D53+E52*E53+F52*F53)/$C$6</f>
        <v>5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3</v>
      </c>
      <c r="C56" s="21"/>
      <c r="D56" s="21"/>
      <c r="E56" s="21"/>
      <c r="F56" s="22"/>
      <c r="H56" s="31">
        <f>(B55*B56+C55*C56+D55*D56+E55*E56+F55*F56)/$C$6</f>
        <v>5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2</v>
      </c>
      <c r="C59" s="21">
        <v>1</v>
      </c>
      <c r="D59" s="21"/>
      <c r="E59" s="21"/>
      <c r="F59" s="22"/>
      <c r="H59" s="31">
        <f>(B58*B59+C58*C59+D58*D59+E58*E59+F58*F59)/$C$6</f>
        <v>4.666666666666667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2</v>
      </c>
      <c r="C62" s="21">
        <v>1</v>
      </c>
      <c r="D62" s="21"/>
      <c r="E62" s="21"/>
      <c r="F62" s="22"/>
      <c r="H62" s="31">
        <f>(B61*B62+C61*C62+D61*D62+E61*E62+F61*F62)/$C$6</f>
        <v>4.666666666666667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2</v>
      </c>
      <c r="C65" s="21">
        <v>1</v>
      </c>
      <c r="D65" s="21"/>
      <c r="E65" s="21"/>
      <c r="F65" s="22"/>
      <c r="H65" s="31">
        <f>(B64*B65+C64*C65+D64*D65+E64*E65+F64*F65)/$C$6</f>
        <v>4.666666666666667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2</v>
      </c>
      <c r="C68" s="21">
        <v>1</v>
      </c>
      <c r="D68" s="21"/>
      <c r="E68" s="21"/>
      <c r="F68" s="22"/>
      <c r="H68" s="31">
        <f>(B67*B68+C67*C68+D67*D68+E67*E68+F67*F68)/$C$6</f>
        <v>4.666666666666667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1" ht="20.100000000000001" customHeight="1" x14ac:dyDescent="0.25">
      <c r="A76" s="23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1" ht="20.100000000000001" customHeight="1" x14ac:dyDescent="0.25">
      <c r="A77" s="23" t="s">
        <v>60</v>
      </c>
      <c r="B77" s="29"/>
      <c r="C77" s="29"/>
      <c r="D77" s="29"/>
      <c r="E77" s="29"/>
      <c r="F77" s="29"/>
      <c r="G77" s="29"/>
      <c r="H77" s="29"/>
      <c r="I77" s="29"/>
      <c r="J77" s="29"/>
      <c r="K77" s="30"/>
    </row>
    <row r="78" spans="1:11" ht="20.100000000000001" customHeight="1" x14ac:dyDescent="0.25">
      <c r="A78" s="23" t="s">
        <v>61</v>
      </c>
      <c r="B78" s="29"/>
      <c r="C78" s="29"/>
      <c r="D78" s="29"/>
      <c r="E78" s="29"/>
      <c r="F78" s="29"/>
      <c r="G78" s="29"/>
      <c r="H78" s="29"/>
      <c r="I78" s="29"/>
      <c r="J78" s="29"/>
      <c r="K78" s="30"/>
    </row>
    <row r="79" spans="1:11" ht="20.100000000000001" customHeight="1" x14ac:dyDescent="0.25">
      <c r="A79" s="23" t="s">
        <v>62</v>
      </c>
      <c r="B79" s="29"/>
      <c r="C79" s="29"/>
      <c r="D79" s="29"/>
      <c r="E79" s="29"/>
      <c r="F79" s="29"/>
      <c r="G79" s="29"/>
      <c r="H79" s="29"/>
      <c r="I79" s="29"/>
      <c r="J79" s="29"/>
      <c r="K79" s="30"/>
    </row>
    <row r="80" spans="1:11" ht="20.100000000000001" customHeight="1" x14ac:dyDescent="0.25">
      <c r="A80" s="23" t="s">
        <v>63</v>
      </c>
      <c r="B80" s="29"/>
      <c r="C80" s="29"/>
      <c r="D80" s="29"/>
      <c r="E80" s="29"/>
      <c r="F80" s="29"/>
      <c r="G80" s="29"/>
      <c r="H80" s="29"/>
      <c r="I80" s="29"/>
      <c r="J80" s="29"/>
      <c r="K80" s="30"/>
    </row>
    <row r="81" spans="1:11" ht="20.100000000000001" customHeight="1" thickBot="1" x14ac:dyDescent="0.3">
      <c r="A81" s="23" t="s">
        <v>64</v>
      </c>
      <c r="B81" s="29"/>
      <c r="C81" s="29"/>
      <c r="D81" s="29"/>
      <c r="E81" s="29"/>
      <c r="F81" s="29"/>
      <c r="G81" s="29"/>
      <c r="H81" s="29"/>
      <c r="I81" s="29"/>
      <c r="J81" s="29"/>
      <c r="K81" s="30"/>
    </row>
    <row r="82" spans="1:11" ht="20.100000000000001" customHeight="1" x14ac:dyDescent="0.25">
      <c r="A82" s="35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0.6</v>
      </c>
      <c r="E3" s="63">
        <f>Summary!C7</f>
        <v>0.6</v>
      </c>
      <c r="F3" s="61">
        <f>(E3-D3)/D3</f>
        <v>0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5</v>
      </c>
      <c r="D7" s="50">
        <f>Summary!H11</f>
        <v>5</v>
      </c>
      <c r="E7" s="51">
        <f>D7-C7</f>
        <v>0</v>
      </c>
      <c r="F7" s="52">
        <f>E7/C7</f>
        <v>0</v>
      </c>
    </row>
    <row r="8" spans="2:6" x14ac:dyDescent="0.25">
      <c r="B8" s="53">
        <v>2</v>
      </c>
      <c r="C8" s="54">
        <f>'[1]Sec. 01'!$H$14</f>
        <v>5</v>
      </c>
      <c r="D8" s="54">
        <f>Summary!H14</f>
        <v>5</v>
      </c>
      <c r="E8" s="55">
        <f t="shared" ref="E8:E26" si="0">D8-C8</f>
        <v>0</v>
      </c>
      <c r="F8" s="56">
        <f t="shared" ref="F8:F26" si="1">E8/C8</f>
        <v>0</v>
      </c>
    </row>
    <row r="9" spans="2:6" x14ac:dyDescent="0.25">
      <c r="B9" s="53">
        <v>3</v>
      </c>
      <c r="C9" s="54">
        <f>'[1]Sec. 01'!$H$17</f>
        <v>4.333333333333333</v>
      </c>
      <c r="D9" s="54">
        <f>Summary!H17</f>
        <v>4.333333333333333</v>
      </c>
      <c r="E9" s="55">
        <f t="shared" si="0"/>
        <v>0</v>
      </c>
      <c r="F9" s="56">
        <f t="shared" si="1"/>
        <v>0</v>
      </c>
    </row>
    <row r="10" spans="2:6" x14ac:dyDescent="0.25">
      <c r="B10" s="53">
        <v>4</v>
      </c>
      <c r="C10" s="54">
        <f>'[1]Sec. 01'!$H$20</f>
        <v>4.666666666666667</v>
      </c>
      <c r="D10" s="54">
        <f>Summary!H20</f>
        <v>5</v>
      </c>
      <c r="E10" s="55">
        <f t="shared" si="0"/>
        <v>0.33333333333333304</v>
      </c>
      <c r="F10" s="56">
        <f t="shared" si="1"/>
        <v>7.1428571428571355E-2</v>
      </c>
    </row>
    <row r="11" spans="2:6" x14ac:dyDescent="0.25">
      <c r="B11" s="53">
        <v>5</v>
      </c>
      <c r="C11" s="54">
        <f>'[1]Sec. 01'!$H$23</f>
        <v>4.666666666666667</v>
      </c>
      <c r="D11" s="54">
        <f>Summary!H23</f>
        <v>5</v>
      </c>
      <c r="E11" s="55">
        <f t="shared" si="0"/>
        <v>0.33333333333333304</v>
      </c>
      <c r="F11" s="56">
        <f t="shared" si="1"/>
        <v>7.1428571428571355E-2</v>
      </c>
    </row>
    <row r="12" spans="2:6" x14ac:dyDescent="0.25">
      <c r="B12" s="53">
        <v>6</v>
      </c>
      <c r="C12" s="54">
        <f>'[1]Sec. 01'!$H$26</f>
        <v>5</v>
      </c>
      <c r="D12" s="54">
        <f>Summary!H26</f>
        <v>5</v>
      </c>
      <c r="E12" s="55">
        <f t="shared" si="0"/>
        <v>0</v>
      </c>
      <c r="F12" s="56">
        <f t="shared" si="1"/>
        <v>0</v>
      </c>
    </row>
    <row r="13" spans="2:6" x14ac:dyDescent="0.25">
      <c r="B13" s="53">
        <v>7</v>
      </c>
      <c r="C13" s="54">
        <f>'[1]Sec. 01'!$H$29</f>
        <v>4.666666666666667</v>
      </c>
      <c r="D13" s="54">
        <f>Summary!H29</f>
        <v>4.666666666666667</v>
      </c>
      <c r="E13" s="55">
        <f t="shared" si="0"/>
        <v>0</v>
      </c>
      <c r="F13" s="56">
        <f t="shared" si="1"/>
        <v>0</v>
      </c>
    </row>
    <row r="14" spans="2:6" x14ac:dyDescent="0.25">
      <c r="B14" s="53">
        <v>8</v>
      </c>
      <c r="C14" s="54">
        <f>'[1]Sec. 01'!$H$32</f>
        <v>4.666666666666667</v>
      </c>
      <c r="D14" s="54">
        <f>Summary!H32</f>
        <v>4.666666666666667</v>
      </c>
      <c r="E14" s="55">
        <f t="shared" si="0"/>
        <v>0</v>
      </c>
      <c r="F14" s="56">
        <f t="shared" si="1"/>
        <v>0</v>
      </c>
    </row>
    <row r="15" spans="2:6" x14ac:dyDescent="0.25">
      <c r="B15" s="53">
        <v>9</v>
      </c>
      <c r="C15" s="54">
        <f>'[1]Sec. 01'!$H$35</f>
        <v>5</v>
      </c>
      <c r="D15" s="54">
        <f>Summary!H35</f>
        <v>5</v>
      </c>
      <c r="E15" s="55">
        <f t="shared" si="0"/>
        <v>0</v>
      </c>
      <c r="F15" s="56">
        <f t="shared" si="1"/>
        <v>0</v>
      </c>
    </row>
    <row r="16" spans="2:6" x14ac:dyDescent="0.25">
      <c r="B16" s="53">
        <v>10</v>
      </c>
      <c r="C16" s="54">
        <f>'[1]Sec. 01'!$H$38</f>
        <v>5</v>
      </c>
      <c r="D16" s="54">
        <f>Summary!H38</f>
        <v>5</v>
      </c>
      <c r="E16" s="55">
        <f t="shared" si="0"/>
        <v>0</v>
      </c>
      <c r="F16" s="56">
        <f t="shared" si="1"/>
        <v>0</v>
      </c>
    </row>
    <row r="17" spans="2:6" x14ac:dyDescent="0.25">
      <c r="B17" s="53">
        <v>11</v>
      </c>
      <c r="C17" s="54">
        <f>'[1]Sec. 01'!$H$41</f>
        <v>4.333333333333333</v>
      </c>
      <c r="D17" s="54">
        <f>Summary!H41</f>
        <v>4.333333333333333</v>
      </c>
      <c r="E17" s="55">
        <f t="shared" si="0"/>
        <v>0</v>
      </c>
      <c r="F17" s="56">
        <f t="shared" si="1"/>
        <v>0</v>
      </c>
    </row>
    <row r="18" spans="2:6" x14ac:dyDescent="0.25">
      <c r="B18" s="53">
        <v>12</v>
      </c>
      <c r="C18" s="54">
        <f>'[1]Sec. 01'!$H$44</f>
        <v>5</v>
      </c>
      <c r="D18" s="54">
        <f>Summary!H44</f>
        <v>5</v>
      </c>
      <c r="E18" s="55">
        <f t="shared" si="0"/>
        <v>0</v>
      </c>
      <c r="F18" s="56">
        <f t="shared" si="1"/>
        <v>0</v>
      </c>
    </row>
    <row r="19" spans="2:6" x14ac:dyDescent="0.25">
      <c r="B19" s="53">
        <v>13</v>
      </c>
      <c r="C19" s="54">
        <f>'[1]Sec. 01'!$H$47</f>
        <v>5</v>
      </c>
      <c r="D19" s="54">
        <f>Summary!H47</f>
        <v>5</v>
      </c>
      <c r="E19" s="55">
        <f t="shared" si="0"/>
        <v>0</v>
      </c>
      <c r="F19" s="56">
        <f t="shared" si="1"/>
        <v>0</v>
      </c>
    </row>
    <row r="20" spans="2:6" x14ac:dyDescent="0.25">
      <c r="B20" s="53">
        <v>14</v>
      </c>
      <c r="C20" s="54">
        <f>'[1]Sec. 01'!$H$50</f>
        <v>4.333333333333333</v>
      </c>
      <c r="D20" s="54">
        <f>Summary!H50</f>
        <v>4.666666666666667</v>
      </c>
      <c r="E20" s="55">
        <f t="shared" si="0"/>
        <v>0.33333333333333393</v>
      </c>
      <c r="F20" s="56">
        <f t="shared" si="1"/>
        <v>7.6923076923077066E-2</v>
      </c>
    </row>
    <row r="21" spans="2:6" x14ac:dyDescent="0.25">
      <c r="B21" s="53">
        <v>15</v>
      </c>
      <c r="C21" s="54">
        <f>'[1]Sec. 01'!$H$53</f>
        <v>5</v>
      </c>
      <c r="D21" s="54">
        <f>Summary!H53</f>
        <v>5</v>
      </c>
      <c r="E21" s="55">
        <f t="shared" si="0"/>
        <v>0</v>
      </c>
      <c r="F21" s="56">
        <f t="shared" si="1"/>
        <v>0</v>
      </c>
    </row>
    <row r="22" spans="2:6" x14ac:dyDescent="0.25">
      <c r="B22" s="53">
        <v>16</v>
      </c>
      <c r="C22" s="54">
        <f>'[1]Sec. 01'!$H$56</f>
        <v>5</v>
      </c>
      <c r="D22" s="54">
        <f>Summary!H56</f>
        <v>5</v>
      </c>
      <c r="E22" s="55">
        <f t="shared" si="0"/>
        <v>0</v>
      </c>
      <c r="F22" s="56">
        <f t="shared" si="1"/>
        <v>0</v>
      </c>
    </row>
    <row r="23" spans="2:6" x14ac:dyDescent="0.25">
      <c r="B23" s="53">
        <v>17</v>
      </c>
      <c r="C23" s="54">
        <f>'[1]Sec. 01'!$H$59</f>
        <v>5</v>
      </c>
      <c r="D23" s="54">
        <f>Summary!H59</f>
        <v>4.666666666666667</v>
      </c>
      <c r="E23" s="55">
        <f t="shared" si="0"/>
        <v>-0.33333333333333304</v>
      </c>
      <c r="F23" s="56">
        <f t="shared" si="1"/>
        <v>-6.666666666666661E-2</v>
      </c>
    </row>
    <row r="24" spans="2:6" x14ac:dyDescent="0.25">
      <c r="B24" s="53">
        <v>18</v>
      </c>
      <c r="C24" s="54">
        <f>'[1]Sec. 01'!$H$62</f>
        <v>4.666666666666667</v>
      </c>
      <c r="D24" s="54">
        <f>Summary!H62</f>
        <v>4.666666666666667</v>
      </c>
      <c r="E24" s="55">
        <f t="shared" si="0"/>
        <v>0</v>
      </c>
      <c r="F24" s="56">
        <f t="shared" si="1"/>
        <v>0</v>
      </c>
    </row>
    <row r="25" spans="2:6" x14ac:dyDescent="0.25">
      <c r="B25" s="53">
        <v>19</v>
      </c>
      <c r="C25" s="54">
        <f>'[1]Sec. 01'!$H$65</f>
        <v>4.666666666666667</v>
      </c>
      <c r="D25" s="54">
        <f>Summary!H65</f>
        <v>4.666666666666667</v>
      </c>
      <c r="E25" s="55">
        <f t="shared" si="0"/>
        <v>0</v>
      </c>
      <c r="F25" s="56">
        <f t="shared" si="1"/>
        <v>0</v>
      </c>
    </row>
    <row r="26" spans="2:6" ht="16.5" thickBot="1" x14ac:dyDescent="0.3">
      <c r="B26" s="57">
        <v>20</v>
      </c>
      <c r="C26" s="58">
        <f>'[1]Sec. 01'!$H$68</f>
        <v>5</v>
      </c>
      <c r="D26" s="58">
        <f>Summary!H68</f>
        <v>4.666666666666667</v>
      </c>
      <c r="E26" s="59">
        <f t="shared" si="0"/>
        <v>-0.33333333333333304</v>
      </c>
      <c r="F26" s="60">
        <f t="shared" si="1"/>
        <v>-6.666666666666661E-2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4.8000000000000007</v>
      </c>
      <c r="D28" s="51">
        <f>AVERAGE(D7:D26)</f>
        <v>4.8166666666666682</v>
      </c>
      <c r="E28" s="51">
        <f>AVERAGE(E7:E26)</f>
        <v>1.6666666666666698E-2</v>
      </c>
      <c r="F28" s="52">
        <f>AVERAGE(F7:F26)</f>
        <v>4.3223443223443288E-3</v>
      </c>
    </row>
    <row r="29" spans="2:6" x14ac:dyDescent="0.25">
      <c r="B29" s="65" t="s">
        <v>53</v>
      </c>
      <c r="C29" s="55">
        <f>STDEV(C7:C26)</f>
        <v>0.25131234497501737</v>
      </c>
      <c r="D29" s="55">
        <f>STDEV(D7:D26)</f>
        <v>0.22877758038441992</v>
      </c>
      <c r="E29" s="55">
        <f>STDEV(E7:E26)</f>
        <v>0.17013926184468009</v>
      </c>
      <c r="F29" s="56">
        <f>STDEV(F7:F26)</f>
        <v>3.6009119514541041E-2</v>
      </c>
    </row>
    <row r="30" spans="2:6" x14ac:dyDescent="0.25">
      <c r="B30" s="65" t="s">
        <v>54</v>
      </c>
      <c r="C30" s="55">
        <f>MAX(C7:C26)</f>
        <v>5</v>
      </c>
      <c r="D30" s="55">
        <f>MAX(D7:D26)</f>
        <v>5</v>
      </c>
      <c r="E30" s="55">
        <f>MAX(E7:E26)</f>
        <v>0.33333333333333393</v>
      </c>
      <c r="F30" s="56">
        <f>MAX(F7:F26)</f>
        <v>7.6923076923077066E-2</v>
      </c>
    </row>
    <row r="31" spans="2:6" ht="16.5" thickBot="1" x14ac:dyDescent="0.3">
      <c r="B31" s="66" t="s">
        <v>55</v>
      </c>
      <c r="C31" s="59">
        <f>MIN(C7:C26)</f>
        <v>4.333333333333333</v>
      </c>
      <c r="D31" s="59">
        <f>MIN(D7:D26)</f>
        <v>4.333333333333333</v>
      </c>
      <c r="E31" s="59">
        <f>MIN(E7:E26)</f>
        <v>-0.33333333333333304</v>
      </c>
      <c r="F31" s="60">
        <f>MIN(F7:F26)</f>
        <v>-6.666666666666661E-2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2022-12-19T09:04:01Z</dcterms:modified>
</cp:coreProperties>
</file>